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560" windowHeight="12090"/>
  </bookViews>
  <sheets>
    <sheet name="Лист1" sheetId="1" r:id="rId1"/>
    <sheet name="Лист2" sheetId="2" r:id="rId2"/>
  </sheets>
  <definedNames>
    <definedName name="тариф">Лист1!$F$3</definedName>
    <definedName name="тариф1">Лист1!$F$3</definedName>
    <definedName name="тариф2">Лист1!$F$10</definedName>
  </definedNames>
  <calcPr calcId="145621"/>
</workbook>
</file>

<file path=xl/calcChain.xml><?xml version="1.0" encoding="utf-8"?>
<calcChain xmlns="http://schemas.openxmlformats.org/spreadsheetml/2006/main">
  <c r="F14" i="1" l="1"/>
  <c r="C14" i="1" l="1"/>
  <c r="D14" i="1" s="1"/>
  <c r="C13" i="1"/>
  <c r="D13" i="1" s="1"/>
  <c r="F13" i="1" s="1"/>
  <c r="C12" i="1"/>
  <c r="D12" i="1" s="1"/>
  <c r="F12" i="1" s="1"/>
  <c r="E13" i="1" l="1"/>
  <c r="G13" i="1" s="1"/>
  <c r="E12" i="1"/>
  <c r="G12" i="1" s="1"/>
  <c r="E14" i="1"/>
  <c r="G14" i="1" s="1"/>
  <c r="H13" i="1" l="1"/>
  <c r="H14" i="1"/>
  <c r="I14" i="1"/>
  <c r="I13" i="1"/>
  <c r="F6" i="1"/>
  <c r="D6" i="1"/>
  <c r="E6" i="1" s="1"/>
  <c r="G6" i="1" s="1"/>
  <c r="D7" i="1"/>
  <c r="F7" i="1" s="1"/>
  <c r="D5" i="1"/>
  <c r="F5" i="1" s="1"/>
  <c r="C6" i="1"/>
  <c r="C7" i="1"/>
  <c r="C5" i="1"/>
  <c r="H6" i="1" l="1"/>
  <c r="H7" i="1"/>
  <c r="E5" i="1"/>
  <c r="G5" i="1" s="1"/>
  <c r="E7" i="1"/>
  <c r="G7" i="1" s="1"/>
  <c r="I7" i="1" l="1"/>
  <c r="I6" i="1"/>
</calcChain>
</file>

<file path=xl/sharedStrings.xml><?xml version="1.0" encoding="utf-8"?>
<sst xmlns="http://schemas.openxmlformats.org/spreadsheetml/2006/main" count="31" uniqueCount="20">
  <si>
    <t>Насос</t>
  </si>
  <si>
    <t>мощность в Вт</t>
  </si>
  <si>
    <t>Экономия с частотным насосом в цифрах</t>
  </si>
  <si>
    <t>руб./мес</t>
  </si>
  <si>
    <t>руб. в сезон</t>
  </si>
  <si>
    <t>экономия в месяц, руб.</t>
  </si>
  <si>
    <t>энономия в сезон, руб.</t>
  </si>
  <si>
    <t>*сезон - 6 месяцев</t>
  </si>
  <si>
    <t>Городской тариф*</t>
  </si>
  <si>
    <t>Сельский тариф*</t>
  </si>
  <si>
    <t>кВт в сутки</t>
  </si>
  <si>
    <t>кВт в мес</t>
  </si>
  <si>
    <t>кВт в сезон*</t>
  </si>
  <si>
    <t xml:space="preserve">кВт в сезон* </t>
  </si>
  <si>
    <t>*Городской тариф - данные взяты с оф. сайта «НЭСК»</t>
  </si>
  <si>
    <t>*Сельский тариф - данные взяты с оф. сайта «НЭСК»</t>
  </si>
  <si>
    <t>25-60 частотный полная мощность</t>
  </si>
  <si>
    <t>25-60 стандартный 3 скорости</t>
  </si>
  <si>
    <t>25-60 частотный в режиме AUTO*</t>
  </si>
  <si>
    <t>* Режим AUTO - при работе в системе с переменным расходом, например радиаторные термостатические клапана.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</si>
</sst>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I1"/>
    </sheetView>
  </sheetViews>
  <sheetFormatPr defaultRowHeight="15.75" x14ac:dyDescent="0.25"/>
  <cols>
    <col min="1" max="1" width="31.375" bestFit="1" customWidth="1"/>
    <col min="2" max="2" width="10.5" customWidth="1"/>
    <col min="3" max="4" width="9" style="1"/>
    <col min="5" max="7" width="11" style="1" customWidth="1"/>
    <col min="8" max="9" width="11" customWidth="1"/>
  </cols>
  <sheetData>
    <row r="1" spans="1:9" x14ac:dyDescent="0.25">
      <c r="A1" s="8" t="s">
        <v>2</v>
      </c>
      <c r="B1" s="8"/>
      <c r="C1" s="8"/>
      <c r="D1" s="8"/>
      <c r="E1" s="8"/>
      <c r="F1" s="8"/>
      <c r="G1" s="8"/>
      <c r="H1" s="8"/>
      <c r="I1" s="8"/>
    </row>
    <row r="3" spans="1:9" ht="31.5" x14ac:dyDescent="0.25">
      <c r="B3" s="3"/>
      <c r="C3" s="7"/>
      <c r="D3" s="7"/>
      <c r="E3" s="5" t="s">
        <v>8</v>
      </c>
      <c r="F3" s="6">
        <v>6.54</v>
      </c>
      <c r="G3" s="7"/>
      <c r="H3" s="3"/>
      <c r="I3" s="3"/>
    </row>
    <row r="4" spans="1:9" s="3" customFormat="1" ht="31.5" x14ac:dyDescent="0.25">
      <c r="A4" s="4" t="s">
        <v>0</v>
      </c>
      <c r="B4" s="5" t="s">
        <v>1</v>
      </c>
      <c r="C4" s="5" t="s">
        <v>10</v>
      </c>
      <c r="D4" s="5" t="s">
        <v>11</v>
      </c>
      <c r="E4" s="5" t="s">
        <v>12</v>
      </c>
      <c r="F4" s="5" t="s">
        <v>3</v>
      </c>
      <c r="G4" s="5" t="s">
        <v>4</v>
      </c>
      <c r="H4" s="5" t="s">
        <v>5</v>
      </c>
      <c r="I4" s="5" t="s">
        <v>6</v>
      </c>
    </row>
    <row r="5" spans="1:9" x14ac:dyDescent="0.25">
      <c r="A5" s="2" t="s">
        <v>17</v>
      </c>
      <c r="B5" s="4">
        <v>100</v>
      </c>
      <c r="C5" s="6">
        <f>B5/1000*24</f>
        <v>2.4000000000000004</v>
      </c>
      <c r="D5" s="6">
        <f>C5*30</f>
        <v>72.000000000000014</v>
      </c>
      <c r="E5" s="6">
        <f>D5*6</f>
        <v>432.00000000000011</v>
      </c>
      <c r="F5" s="6">
        <f t="shared" ref="F5:G7" si="0">D5*тариф</f>
        <v>470.88000000000011</v>
      </c>
      <c r="G5" s="6">
        <f t="shared" si="0"/>
        <v>2825.2800000000007</v>
      </c>
      <c r="H5" s="6">
        <v>0</v>
      </c>
      <c r="I5" s="6">
        <v>0</v>
      </c>
    </row>
    <row r="6" spans="1:9" x14ac:dyDescent="0.25">
      <c r="A6" s="2" t="s">
        <v>16</v>
      </c>
      <c r="B6" s="4">
        <v>39</v>
      </c>
      <c r="C6" s="6">
        <f t="shared" ref="C6:C7" si="1">B6/1000*24</f>
        <v>0.93599999999999994</v>
      </c>
      <c r="D6" s="6">
        <f t="shared" ref="D6:D7" si="2">C6*30</f>
        <v>28.08</v>
      </c>
      <c r="E6" s="6">
        <f t="shared" ref="E6:E7" si="3">D6*6</f>
        <v>168.48</v>
      </c>
      <c r="F6" s="6">
        <f t="shared" si="0"/>
        <v>183.64319999999998</v>
      </c>
      <c r="G6" s="6">
        <f t="shared" si="0"/>
        <v>1101.8591999999999</v>
      </c>
      <c r="H6" s="6">
        <f>F5-F6</f>
        <v>287.23680000000013</v>
      </c>
      <c r="I6" s="6">
        <f>G5-G6</f>
        <v>1723.4208000000008</v>
      </c>
    </row>
    <row r="7" spans="1:9" x14ac:dyDescent="0.25">
      <c r="A7" s="2" t="s">
        <v>18</v>
      </c>
      <c r="B7" s="4">
        <v>20</v>
      </c>
      <c r="C7" s="6">
        <f t="shared" si="1"/>
        <v>0.48</v>
      </c>
      <c r="D7" s="6">
        <f t="shared" si="2"/>
        <v>14.399999999999999</v>
      </c>
      <c r="E7" s="6">
        <f t="shared" si="3"/>
        <v>86.399999999999991</v>
      </c>
      <c r="F7" s="6">
        <f t="shared" si="0"/>
        <v>94.175999999999988</v>
      </c>
      <c r="G7" s="6">
        <f t="shared" si="0"/>
        <v>565.05599999999993</v>
      </c>
      <c r="H7" s="6">
        <f>F5-F7</f>
        <v>376.70400000000012</v>
      </c>
      <c r="I7" s="6">
        <f>G5-G7</f>
        <v>2260.2240000000006</v>
      </c>
    </row>
    <row r="8" spans="1:9" x14ac:dyDescent="0.25">
      <c r="B8" s="3"/>
      <c r="C8" s="7"/>
      <c r="D8" s="7"/>
      <c r="E8" s="7"/>
      <c r="F8" s="7"/>
      <c r="G8" s="7"/>
      <c r="H8" s="3"/>
      <c r="I8" s="3"/>
    </row>
    <row r="9" spans="1:9" x14ac:dyDescent="0.25">
      <c r="B9" s="3"/>
      <c r="C9" s="7"/>
      <c r="D9" s="7"/>
      <c r="E9" s="7"/>
      <c r="F9" s="7"/>
      <c r="G9" s="7"/>
      <c r="H9" s="3"/>
      <c r="I9" s="3"/>
    </row>
    <row r="10" spans="1:9" ht="31.5" x14ac:dyDescent="0.25">
      <c r="B10" s="3"/>
      <c r="C10" s="7"/>
      <c r="D10" s="7"/>
      <c r="E10" s="5" t="s">
        <v>9</v>
      </c>
      <c r="F10" s="6">
        <v>4.58</v>
      </c>
      <c r="G10" s="7"/>
      <c r="H10" s="3"/>
      <c r="I10" s="3"/>
    </row>
    <row r="11" spans="1:9" ht="31.5" x14ac:dyDescent="0.25">
      <c r="A11" s="4" t="s">
        <v>0</v>
      </c>
      <c r="B11" s="5" t="s">
        <v>1</v>
      </c>
      <c r="C11" s="5" t="s">
        <v>10</v>
      </c>
      <c r="D11" s="5" t="s">
        <v>11</v>
      </c>
      <c r="E11" s="5" t="s">
        <v>13</v>
      </c>
      <c r="F11" s="5" t="s">
        <v>3</v>
      </c>
      <c r="G11" s="5" t="s">
        <v>4</v>
      </c>
      <c r="H11" s="5" t="s">
        <v>5</v>
      </c>
      <c r="I11" s="5" t="s">
        <v>6</v>
      </c>
    </row>
    <row r="12" spans="1:9" x14ac:dyDescent="0.25">
      <c r="A12" s="2" t="s">
        <v>17</v>
      </c>
      <c r="B12" s="4">
        <v>100</v>
      </c>
      <c r="C12" s="6">
        <f>B12/1000*24</f>
        <v>2.4000000000000004</v>
      </c>
      <c r="D12" s="6">
        <f>C12*30</f>
        <v>72.000000000000014</v>
      </c>
      <c r="E12" s="6">
        <f>D12*6</f>
        <v>432.00000000000011</v>
      </c>
      <c r="F12" s="6">
        <f t="shared" ref="F12:G14" si="4">D12*тариф2</f>
        <v>329.76000000000005</v>
      </c>
      <c r="G12" s="6">
        <f t="shared" si="4"/>
        <v>1978.5600000000006</v>
      </c>
      <c r="H12" s="6">
        <v>0</v>
      </c>
      <c r="I12" s="6">
        <v>0</v>
      </c>
    </row>
    <row r="13" spans="1:9" x14ac:dyDescent="0.25">
      <c r="A13" s="2" t="s">
        <v>16</v>
      </c>
      <c r="B13" s="4">
        <v>39</v>
      </c>
      <c r="C13" s="6">
        <f t="shared" ref="C13:C14" si="5">B13/1000*24</f>
        <v>0.93599999999999994</v>
      </c>
      <c r="D13" s="6">
        <f t="shared" ref="D13:D14" si="6">C13*30</f>
        <v>28.08</v>
      </c>
      <c r="E13" s="6">
        <f t="shared" ref="E13:E14" si="7">D13*6</f>
        <v>168.48</v>
      </c>
      <c r="F13" s="6">
        <f t="shared" si="4"/>
        <v>128.60640000000001</v>
      </c>
      <c r="G13" s="6">
        <f t="shared" si="4"/>
        <v>771.63839999999993</v>
      </c>
      <c r="H13" s="6">
        <f>F12-F13</f>
        <v>201.15360000000004</v>
      </c>
      <c r="I13" s="6">
        <f>G12-G13</f>
        <v>1206.9216000000006</v>
      </c>
    </row>
    <row r="14" spans="1:9" x14ac:dyDescent="0.25">
      <c r="A14" s="2" t="s">
        <v>18</v>
      </c>
      <c r="B14" s="4">
        <v>20</v>
      </c>
      <c r="C14" s="6">
        <f t="shared" si="5"/>
        <v>0.48</v>
      </c>
      <c r="D14" s="6">
        <f t="shared" si="6"/>
        <v>14.399999999999999</v>
      </c>
      <c r="E14" s="6">
        <f t="shared" si="7"/>
        <v>86.399999999999991</v>
      </c>
      <c r="F14" s="6">
        <f>D14*тариф2</f>
        <v>65.951999999999998</v>
      </c>
      <c r="G14" s="6">
        <f t="shared" si="4"/>
        <v>395.71199999999999</v>
      </c>
      <c r="H14" s="6">
        <f>F12-F14</f>
        <v>263.80800000000005</v>
      </c>
      <c r="I14" s="6">
        <f>G12-G14</f>
        <v>1582.8480000000006</v>
      </c>
    </row>
    <row r="16" spans="1:9" x14ac:dyDescent="0.25">
      <c r="A16" t="s">
        <v>7</v>
      </c>
    </row>
    <row r="17" spans="1:7" x14ac:dyDescent="0.25">
      <c r="A17" t="s">
        <v>14</v>
      </c>
      <c r="C17"/>
      <c r="D17"/>
      <c r="E17"/>
      <c r="F17"/>
      <c r="G17"/>
    </row>
    <row r="18" spans="1:7" x14ac:dyDescent="0.25">
      <c r="A18" t="s">
        <v>15</v>
      </c>
      <c r="C18"/>
      <c r="D18"/>
      <c r="E18"/>
      <c r="F18"/>
      <c r="G18"/>
    </row>
    <row r="19" spans="1:7" x14ac:dyDescent="0.25">
      <c r="A19" t="s">
        <v>19</v>
      </c>
      <c r="C19"/>
      <c r="D19"/>
      <c r="E19"/>
      <c r="F19"/>
      <c r="G19"/>
    </row>
    <row r="20" spans="1:7" x14ac:dyDescent="0.25">
      <c r="C20"/>
      <c r="D20"/>
      <c r="E20"/>
      <c r="F20"/>
      <c r="G20"/>
    </row>
    <row r="21" spans="1:7" x14ac:dyDescent="0.25">
      <c r="C21"/>
      <c r="D21"/>
      <c r="E21"/>
      <c r="F21"/>
      <c r="G21"/>
    </row>
    <row r="22" spans="1:7" x14ac:dyDescent="0.25">
      <c r="C22"/>
      <c r="D22"/>
      <c r="E22"/>
      <c r="F22"/>
      <c r="G22"/>
    </row>
    <row r="23" spans="1:7" x14ac:dyDescent="0.25">
      <c r="C23"/>
      <c r="D23"/>
      <c r="E23"/>
      <c r="F23"/>
      <c r="G23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тариф</vt:lpstr>
      <vt:lpstr>тариф1</vt:lpstr>
      <vt:lpstr>тариф2</vt:lpstr>
    </vt:vector>
  </TitlesOfParts>
  <Company>Экватор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Хасанов Денис</dc:creator>
  <cp:lastModifiedBy>Хасанов Денис</cp:lastModifiedBy>
  <cp:lastPrinted>2025-02-21T12:49:03Z</cp:lastPrinted>
  <dcterms:created xsi:type="dcterms:W3CDTF">2025-02-21T12:37:33Z</dcterms:created>
  <dcterms:modified xsi:type="dcterms:W3CDTF">2025-02-25T10:52:35Z</dcterms:modified>
</cp:coreProperties>
</file>